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definedNames>
    <definedName name="_xlnm.Print_Titles" localSheetId="0">Hoja1!$1:$4</definedName>
  </definedNames>
  <calcPr calcId="144525"/>
</workbook>
</file>

<file path=xl/calcChain.xml><?xml version="1.0" encoding="utf-8"?>
<calcChain xmlns="http://schemas.openxmlformats.org/spreadsheetml/2006/main">
  <c r="H33" i="1" l="1"/>
  <c r="H32" i="1"/>
  <c r="H25" i="1" l="1"/>
  <c r="H23" i="1"/>
  <c r="H24" i="1"/>
  <c r="H21" i="1" l="1"/>
  <c r="H20" i="1"/>
  <c r="H22" i="1" l="1"/>
  <c r="F33" i="1"/>
  <c r="F32" i="1"/>
  <c r="H18" i="1"/>
  <c r="H17" i="1"/>
  <c r="H19" i="1" l="1"/>
  <c r="H26" i="1" s="1"/>
  <c r="F34" i="1"/>
  <c r="H34" i="1"/>
</calcChain>
</file>

<file path=xl/sharedStrings.xml><?xml version="1.0" encoding="utf-8"?>
<sst xmlns="http://schemas.openxmlformats.org/spreadsheetml/2006/main" count="55" uniqueCount="30">
  <si>
    <t>(ENDEUDAMIENTO NETO)</t>
  </si>
  <si>
    <t>60. Contratación / Colocación de Créditos Bancarios u Otros Instrumentos de Deuda (identificación del Crédito o instrumento) en el periodo.</t>
  </si>
  <si>
    <t>Periodo</t>
  </si>
  <si>
    <t>Contratación / Colocación</t>
  </si>
  <si>
    <t>Fecha</t>
  </si>
  <si>
    <t xml:space="preserve">Institución </t>
  </si>
  <si>
    <t>Monto</t>
  </si>
  <si>
    <t>Tasa de interés</t>
  </si>
  <si>
    <t>Destino</t>
  </si>
  <si>
    <t>N.A.</t>
  </si>
  <si>
    <t>61. Amortización de Créditos Bancarios u Otros Instrumentos de Deuda (identificación del Crédito o instrumento) en el periodo.</t>
  </si>
  <si>
    <t>Amortización</t>
  </si>
  <si>
    <t>Institución Acreditante</t>
  </si>
  <si>
    <t>Banco Interacciones, S.A.</t>
  </si>
  <si>
    <t>Monto Amortizado</t>
  </si>
  <si>
    <t>62. Endeudamiento Neto (identificación del Crédito o instrumento) en el periodo.</t>
  </si>
  <si>
    <t>Endeudamiento Neto</t>
  </si>
  <si>
    <t xml:space="preserve">XI. ESTADO ANALÍTICO DEL EJERCICIO DEL PRESUPUESTO DE EGRESOS </t>
  </si>
  <si>
    <t>Scotiabank Inverlat, S.A.</t>
  </si>
  <si>
    <t>01 de enero 2016 al 31 de marzo de 2016</t>
  </si>
  <si>
    <t>Total Primer Trimestre 2016</t>
  </si>
  <si>
    <t>01 de enero 2016</t>
  </si>
  <si>
    <t>01 de abril 2016 al 30 de junio de 2016</t>
  </si>
  <si>
    <t>Total Segundo Trimestre 2016</t>
  </si>
  <si>
    <t xml:space="preserve">TERCER TRIMESTRE 2016 </t>
  </si>
  <si>
    <t>Total Tercer Trimestre 2016</t>
  </si>
  <si>
    <t>01 de enero 2016 al 30 de septiembre de 2016</t>
  </si>
  <si>
    <t>30 de septiembre 2016</t>
  </si>
  <si>
    <t>01 de julio 2016 al                                         30 de septiembre de 2016</t>
  </si>
  <si>
    <t>01 de julio 2016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</si>
</sst>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4" fontId="2" fillId="0" borderId="0" xfId="0" applyNumberFormat="1" applyFont="1" applyBorder="1" applyAlignment="1">
      <alignment horizontal="center"/>
    </xf>
    <xf numFmtId="44" fontId="0" fillId="0" borderId="0" xfId="0" applyNumberFormat="1"/>
    <xf numFmtId="0" fontId="2" fillId="0" borderId="0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44" fontId="3" fillId="2" borderId="12" xfId="0" applyNumberFormat="1" applyFont="1" applyFill="1" applyBorder="1" applyAlignment="1">
      <alignment horizontal="center"/>
    </xf>
    <xf numFmtId="44" fontId="3" fillId="2" borderId="13" xfId="0" applyNumberFormat="1" applyFont="1" applyFill="1" applyBorder="1" applyAlignment="1">
      <alignment horizontal="center"/>
    </xf>
    <xf numFmtId="44" fontId="2" fillId="2" borderId="19" xfId="1" applyFont="1" applyFill="1" applyBorder="1" applyAlignment="1">
      <alignment horizontal="center"/>
    </xf>
    <xf numFmtId="44" fontId="2" fillId="2" borderId="28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44" fontId="3" fillId="0" borderId="4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44" fontId="3" fillId="0" borderId="22" xfId="1" applyFont="1" applyFill="1" applyBorder="1" applyAlignment="1">
      <alignment horizontal="center"/>
    </xf>
    <xf numFmtId="44" fontId="3" fillId="0" borderId="23" xfId="1" applyFont="1" applyFill="1" applyBorder="1" applyAlignment="1">
      <alignment horizontal="center"/>
    </xf>
    <xf numFmtId="44" fontId="3" fillId="0" borderId="9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22" xfId="1" applyFont="1" applyBorder="1" applyAlignment="1">
      <alignment horizontal="center"/>
    </xf>
    <xf numFmtId="44" fontId="3" fillId="0" borderId="23" xfId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4" fontId="2" fillId="2" borderId="6" xfId="1" applyFont="1" applyFill="1" applyBorder="1" applyAlignment="1">
      <alignment horizontal="center"/>
    </xf>
    <xf numFmtId="44" fontId="2" fillId="2" borderId="27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4" fontId="3" fillId="0" borderId="9" xfId="1" applyFont="1" applyFill="1" applyBorder="1" applyAlignment="1">
      <alignment horizontal="center"/>
    </xf>
    <xf numFmtId="44" fontId="3" fillId="0" borderId="10" xfId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6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215715</xdr:colOff>
      <xdr:row>2</xdr:row>
      <xdr:rowOff>200025</xdr:rowOff>
    </xdr:to>
    <xdr:pic>
      <xdr:nvPicPr>
        <xdr:cNvPr id="4" name="3 Imagen" descr="Logo Tesoreri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1854014" cy="609600"/>
        </a:xfrm>
        <a:prstGeom prst="rect">
          <a:avLst/>
        </a:prstGeom>
      </xdr:spPr>
    </xdr:pic>
    <xdr:clientData/>
  </xdr:twoCellAnchor>
  <xdr:twoCellAnchor>
    <xdr:from>
      <xdr:col>8</xdr:col>
      <xdr:colOff>466725</xdr:colOff>
      <xdr:row>0</xdr:row>
      <xdr:rowOff>0</xdr:rowOff>
    </xdr:from>
    <xdr:to>
      <xdr:col>9</xdr:col>
      <xdr:colOff>779296</xdr:colOff>
      <xdr:row>3</xdr:row>
      <xdr:rowOff>28575</xdr:rowOff>
    </xdr:to>
    <xdr:pic>
      <xdr:nvPicPr>
        <xdr:cNvPr id="1026" name="Picture 2" descr="E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0"/>
          <a:ext cx="113172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580mdp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%20Pago%20de%20Deuda%20135mdp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BIANCA/admon%202014-2018/Deuda%20P&#250;blica/REPORTE%20DEUDA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"/>
      <sheetName val="580 (ajuste)"/>
      <sheetName val="580 (ajuste PRESUPUESTO)"/>
      <sheetName val="580 (REAL)"/>
    </sheetNames>
    <sheetDataSet>
      <sheetData sheetId="0"/>
      <sheetData sheetId="1"/>
      <sheetData sheetId="2"/>
      <sheetData sheetId="3">
        <row r="11">
          <cell r="F11">
            <v>2854467.7</v>
          </cell>
        </row>
        <row r="12">
          <cell r="F12">
            <v>2883310.38</v>
          </cell>
        </row>
        <row r="13">
          <cell r="F13">
            <v>2912444.51</v>
          </cell>
        </row>
        <row r="17">
          <cell r="F17">
            <v>3031954.72</v>
          </cell>
        </row>
        <row r="18">
          <cell r="F18">
            <v>3062590.8</v>
          </cell>
        </row>
        <row r="19">
          <cell r="D19">
            <v>403127578.32999998</v>
          </cell>
          <cell r="F19">
            <v>3093536.44</v>
          </cell>
        </row>
        <row r="28">
          <cell r="D28">
            <v>429880979.86000001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 BANCOMER"/>
      <sheetName val="135 SCOTIABANK"/>
      <sheetName val="135 SCOTIABANK (aj. pres, y tii"/>
      <sheetName val="135 SCOTIABANK (aj. pres real)"/>
      <sheetName val="AHORRO ACUMULADO REFINAN"/>
    </sheetNames>
    <sheetDataSet>
      <sheetData sheetId="0"/>
      <sheetData sheetId="1"/>
      <sheetData sheetId="2"/>
      <sheetData sheetId="3">
        <row r="11">
          <cell r="F11">
            <v>660154</v>
          </cell>
        </row>
        <row r="12">
          <cell r="F12">
            <v>663867</v>
          </cell>
        </row>
        <row r="13">
          <cell r="F13">
            <v>667601</v>
          </cell>
        </row>
        <row r="17">
          <cell r="F17">
            <v>682750</v>
          </cell>
        </row>
        <row r="18">
          <cell r="F18">
            <v>686590</v>
          </cell>
        </row>
        <row r="19">
          <cell r="D19">
            <v>97768829</v>
          </cell>
          <cell r="F19">
            <v>690452</v>
          </cell>
        </row>
        <row r="28">
          <cell r="D28">
            <v>103845664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41">
          <cell r="F41">
            <v>2025421</v>
          </cell>
          <cell r="G41">
            <v>8915096.9800000004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22" zoomScaleNormal="100" workbookViewId="0">
      <selection activeCell="B12" sqref="B12"/>
    </sheetView>
  </sheetViews>
  <sheetFormatPr baseColWidth="10" defaultRowHeight="15" x14ac:dyDescent="0.25"/>
  <cols>
    <col min="7" max="7" width="10.85546875" customWidth="1"/>
    <col min="8" max="8" width="13.140625" customWidth="1"/>
  </cols>
  <sheetData>
    <row r="1" spans="1:10" ht="16.5" x14ac:dyDescent="0.3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6.5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6.5" x14ac:dyDescent="0.3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6.5" x14ac:dyDescent="0.3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6.5" x14ac:dyDescent="0.3">
      <c r="A5" s="2" t="s">
        <v>1</v>
      </c>
    </row>
    <row r="6" spans="1:10" ht="15.75" thickBot="1" x14ac:dyDescent="0.3"/>
    <row r="7" spans="1:10" ht="16.5" x14ac:dyDescent="0.3">
      <c r="B7" s="40" t="s">
        <v>2</v>
      </c>
      <c r="C7" s="41"/>
      <c r="D7" s="42"/>
      <c r="E7" s="38" t="s">
        <v>3</v>
      </c>
      <c r="F7" s="38"/>
      <c r="G7" s="38"/>
      <c r="H7" s="38"/>
      <c r="I7" s="39"/>
    </row>
    <row r="8" spans="1:10" ht="17.25" thickBot="1" x14ac:dyDescent="0.35">
      <c r="B8" s="43"/>
      <c r="C8" s="44"/>
      <c r="D8" s="45"/>
      <c r="E8" s="3" t="s">
        <v>4</v>
      </c>
      <c r="F8" s="3" t="s">
        <v>5</v>
      </c>
      <c r="G8" s="3" t="s">
        <v>6</v>
      </c>
      <c r="H8" s="3" t="s">
        <v>7</v>
      </c>
      <c r="I8" s="4" t="s">
        <v>8</v>
      </c>
    </row>
    <row r="9" spans="1:10" ht="16.5" customHeight="1" thickBot="1" x14ac:dyDescent="0.35">
      <c r="B9" s="8" t="s">
        <v>19</v>
      </c>
      <c r="C9" s="5"/>
      <c r="D9" s="6"/>
      <c r="E9" s="7" t="s">
        <v>9</v>
      </c>
      <c r="F9" s="7" t="s">
        <v>9</v>
      </c>
      <c r="G9" s="7" t="s">
        <v>9</v>
      </c>
      <c r="H9" s="7" t="s">
        <v>9</v>
      </c>
      <c r="I9" s="9" t="s">
        <v>9</v>
      </c>
    </row>
    <row r="10" spans="1:10" ht="16.5" customHeight="1" thickBot="1" x14ac:dyDescent="0.35">
      <c r="B10" s="8" t="s">
        <v>22</v>
      </c>
      <c r="C10" s="5"/>
      <c r="D10" s="6"/>
      <c r="E10" s="7" t="s">
        <v>9</v>
      </c>
      <c r="F10" s="7" t="s">
        <v>9</v>
      </c>
      <c r="G10" s="7" t="s">
        <v>9</v>
      </c>
      <c r="H10" s="7" t="s">
        <v>9</v>
      </c>
      <c r="I10" s="9" t="s">
        <v>9</v>
      </c>
    </row>
    <row r="11" spans="1:10" ht="16.5" customHeight="1" thickBot="1" x14ac:dyDescent="0.35">
      <c r="B11" s="70" t="s">
        <v>29</v>
      </c>
      <c r="C11" s="5"/>
      <c r="D11" s="6"/>
      <c r="E11" s="7" t="s">
        <v>9</v>
      </c>
      <c r="F11" s="7" t="s">
        <v>9</v>
      </c>
      <c r="G11" s="7" t="s">
        <v>9</v>
      </c>
      <c r="H11" s="7" t="s">
        <v>9</v>
      </c>
      <c r="I11" s="9" t="s">
        <v>9</v>
      </c>
    </row>
    <row r="12" spans="1:10" ht="12.75" customHeight="1" x14ac:dyDescent="0.25">
      <c r="B12" s="10"/>
      <c r="C12" s="10"/>
      <c r="D12" s="10"/>
      <c r="E12" s="10"/>
      <c r="F12" s="10"/>
      <c r="G12" s="10"/>
      <c r="H12" s="10"/>
      <c r="I12" s="10"/>
    </row>
    <row r="13" spans="1:10" ht="16.5" x14ac:dyDescent="0.3">
      <c r="A13" s="2" t="s">
        <v>10</v>
      </c>
    </row>
    <row r="14" spans="1:10" ht="15.75" thickBot="1" x14ac:dyDescent="0.3"/>
    <row r="15" spans="1:10" ht="16.350000000000001" customHeight="1" x14ac:dyDescent="0.3">
      <c r="B15" s="40" t="s">
        <v>2</v>
      </c>
      <c r="C15" s="41"/>
      <c r="D15" s="42"/>
      <c r="E15" s="38" t="s">
        <v>11</v>
      </c>
      <c r="F15" s="38"/>
      <c r="G15" s="38"/>
      <c r="H15" s="38"/>
      <c r="I15" s="39"/>
    </row>
    <row r="16" spans="1:10" ht="16.350000000000001" customHeight="1" thickBot="1" x14ac:dyDescent="0.35">
      <c r="B16" s="43"/>
      <c r="C16" s="44"/>
      <c r="D16" s="45"/>
      <c r="E16" s="32" t="s">
        <v>12</v>
      </c>
      <c r="F16" s="33"/>
      <c r="G16" s="34"/>
      <c r="H16" s="32" t="s">
        <v>14</v>
      </c>
      <c r="I16" s="35"/>
    </row>
    <row r="17" spans="1:10" ht="16.350000000000001" customHeight="1" x14ac:dyDescent="0.3">
      <c r="B17" s="21" t="s">
        <v>19</v>
      </c>
      <c r="C17" s="22"/>
      <c r="D17" s="22"/>
      <c r="E17" s="25" t="s">
        <v>13</v>
      </c>
      <c r="F17" s="25"/>
      <c r="G17" s="25"/>
      <c r="H17" s="46">
        <f>+'[1]580 (REAL)'!$F$11+'[1]580 (REAL)'!$F$12+'[1]580 (REAL)'!$F$13</f>
        <v>8650222.5899999999</v>
      </c>
      <c r="I17" s="47"/>
    </row>
    <row r="18" spans="1:10" ht="16.350000000000001" customHeight="1" thickBot="1" x14ac:dyDescent="0.35">
      <c r="B18" s="23"/>
      <c r="C18" s="24"/>
      <c r="D18" s="24"/>
      <c r="E18" s="28" t="s">
        <v>18</v>
      </c>
      <c r="F18" s="28"/>
      <c r="G18" s="28"/>
      <c r="H18" s="48">
        <f>+'[2]135 SCOTIABANK (aj. pres real)'!$F$11+'[2]135 SCOTIABANK (aj. pres real)'!$F$12+'[2]135 SCOTIABANK (aj. pres real)'!$F$13</f>
        <v>1991622</v>
      </c>
      <c r="I18" s="49"/>
    </row>
    <row r="19" spans="1:10" ht="16.350000000000001" customHeight="1" thickBot="1" x14ac:dyDescent="0.35">
      <c r="B19" s="14" t="s">
        <v>20</v>
      </c>
      <c r="C19" s="15"/>
      <c r="D19" s="15"/>
      <c r="E19" s="15"/>
      <c r="F19" s="15"/>
      <c r="G19" s="16"/>
      <c r="H19" s="17">
        <f>SUM(H17:I18)</f>
        <v>10641844.59</v>
      </c>
      <c r="I19" s="18"/>
    </row>
    <row r="20" spans="1:10" ht="16.350000000000001" customHeight="1" x14ac:dyDescent="0.3">
      <c r="B20" s="21" t="s">
        <v>22</v>
      </c>
      <c r="C20" s="22"/>
      <c r="D20" s="22"/>
      <c r="E20" s="25" t="s">
        <v>13</v>
      </c>
      <c r="F20" s="25"/>
      <c r="G20" s="25"/>
      <c r="H20" s="26">
        <f>+[3]Hoja1!$G$41</f>
        <v>8915096.9800000004</v>
      </c>
      <c r="I20" s="27"/>
    </row>
    <row r="21" spans="1:10" ht="16.350000000000001" customHeight="1" thickBot="1" x14ac:dyDescent="0.35">
      <c r="B21" s="23"/>
      <c r="C21" s="24"/>
      <c r="D21" s="24"/>
      <c r="E21" s="28" t="s">
        <v>18</v>
      </c>
      <c r="F21" s="28"/>
      <c r="G21" s="28"/>
      <c r="H21" s="29">
        <f>+[3]Hoja1!$F$41</f>
        <v>2025421</v>
      </c>
      <c r="I21" s="30"/>
    </row>
    <row r="22" spans="1:10" ht="16.350000000000001" customHeight="1" thickBot="1" x14ac:dyDescent="0.35">
      <c r="B22" s="14" t="s">
        <v>23</v>
      </c>
      <c r="C22" s="15"/>
      <c r="D22" s="15"/>
      <c r="E22" s="15"/>
      <c r="F22" s="15"/>
      <c r="G22" s="16"/>
      <c r="H22" s="17">
        <f>SUM(H20:I21)</f>
        <v>10940517.98</v>
      </c>
      <c r="I22" s="18"/>
    </row>
    <row r="23" spans="1:10" ht="16.350000000000001" customHeight="1" x14ac:dyDescent="0.3">
      <c r="B23" s="71" t="s">
        <v>28</v>
      </c>
      <c r="C23" s="72"/>
      <c r="D23" s="73"/>
      <c r="E23" s="25" t="s">
        <v>13</v>
      </c>
      <c r="F23" s="25"/>
      <c r="G23" s="25"/>
      <c r="H23" s="26">
        <f>+'[1]580 (REAL)'!$F$17+'[1]580 (REAL)'!$F$18+'[1]580 (REAL)'!$F$19</f>
        <v>9188081.959999999</v>
      </c>
      <c r="I23" s="27"/>
    </row>
    <row r="24" spans="1:10" ht="16.350000000000001" customHeight="1" thickBot="1" x14ac:dyDescent="0.35">
      <c r="B24" s="74"/>
      <c r="C24" s="75"/>
      <c r="D24" s="76"/>
      <c r="E24" s="28" t="s">
        <v>18</v>
      </c>
      <c r="F24" s="28"/>
      <c r="G24" s="28"/>
      <c r="H24" s="29">
        <f>+'[2]135 SCOTIABANK (aj. pres real)'!$F$17+'[2]135 SCOTIABANK (aj. pres real)'!$F$18+'[2]135 SCOTIABANK (aj. pres real)'!$F$19</f>
        <v>2059792</v>
      </c>
      <c r="I24" s="30"/>
    </row>
    <row r="25" spans="1:10" ht="16.350000000000001" customHeight="1" thickBot="1" x14ac:dyDescent="0.35">
      <c r="B25" s="14" t="s">
        <v>25</v>
      </c>
      <c r="C25" s="15"/>
      <c r="D25" s="15"/>
      <c r="E25" s="15"/>
      <c r="F25" s="15"/>
      <c r="G25" s="16"/>
      <c r="H25" s="17">
        <f>SUM(H23:I24)</f>
        <v>11247873.959999999</v>
      </c>
      <c r="I25" s="18"/>
    </row>
    <row r="26" spans="1:10" ht="16.350000000000001" customHeight="1" thickBot="1" x14ac:dyDescent="0.35">
      <c r="B26" s="13"/>
      <c r="C26" s="13"/>
      <c r="D26" s="13"/>
      <c r="E26" s="13"/>
      <c r="F26" s="13"/>
      <c r="G26" s="13"/>
      <c r="H26" s="19">
        <f>+H19+H22+H25</f>
        <v>32830236.530000001</v>
      </c>
      <c r="I26" s="20"/>
    </row>
    <row r="27" spans="1:10" ht="16.5" x14ac:dyDescent="0.3">
      <c r="B27" s="50"/>
      <c r="C27" s="50"/>
      <c r="D27" s="50"/>
      <c r="E27" s="50"/>
      <c r="F27" s="50"/>
      <c r="G27" s="50"/>
      <c r="H27" s="11"/>
      <c r="I27" s="11"/>
      <c r="J27" s="12"/>
    </row>
    <row r="28" spans="1:10" ht="16.5" x14ac:dyDescent="0.3">
      <c r="A28" s="2" t="s">
        <v>15</v>
      </c>
    </row>
    <row r="29" spans="1:10" ht="15.75" thickBot="1" x14ac:dyDescent="0.3"/>
    <row r="30" spans="1:10" ht="16.5" x14ac:dyDescent="0.3">
      <c r="B30" s="57" t="s">
        <v>2</v>
      </c>
      <c r="C30" s="58"/>
      <c r="D30" s="38" t="s">
        <v>16</v>
      </c>
      <c r="E30" s="38"/>
      <c r="F30" s="38"/>
      <c r="G30" s="38"/>
      <c r="H30" s="38"/>
      <c r="I30" s="39"/>
    </row>
    <row r="31" spans="1:10" ht="17.25" thickBot="1" x14ac:dyDescent="0.35">
      <c r="B31" s="59"/>
      <c r="C31" s="60"/>
      <c r="D31" s="61" t="s">
        <v>12</v>
      </c>
      <c r="E31" s="61"/>
      <c r="F31" s="62" t="s">
        <v>21</v>
      </c>
      <c r="G31" s="62"/>
      <c r="H31" s="62" t="s">
        <v>27</v>
      </c>
      <c r="I31" s="63"/>
    </row>
    <row r="32" spans="1:10" ht="16.5" x14ac:dyDescent="0.3">
      <c r="B32" s="53" t="s">
        <v>26</v>
      </c>
      <c r="C32" s="54"/>
      <c r="D32" s="66" t="s">
        <v>13</v>
      </c>
      <c r="E32" s="67"/>
      <c r="F32" s="46">
        <f>+'[1]580 (REAL)'!$D$28</f>
        <v>429880979.86000001</v>
      </c>
      <c r="G32" s="46"/>
      <c r="H32" s="26">
        <f>+'[1]580 (REAL)'!$D$19</f>
        <v>403127578.32999998</v>
      </c>
      <c r="I32" s="27"/>
    </row>
    <row r="33" spans="2:9" ht="17.25" thickBot="1" x14ac:dyDescent="0.35">
      <c r="B33" s="55"/>
      <c r="C33" s="56"/>
      <c r="D33" s="68" t="s">
        <v>18</v>
      </c>
      <c r="E33" s="69"/>
      <c r="F33" s="31">
        <f>+'[2]135 SCOTIABANK (aj. pres real)'!$D$28</f>
        <v>103845664</v>
      </c>
      <c r="G33" s="31"/>
      <c r="H33" s="64">
        <f>+'[2]135 SCOTIABANK (aj. pres real)'!$D$19</f>
        <v>97768829</v>
      </c>
      <c r="I33" s="65"/>
    </row>
    <row r="34" spans="2:9" ht="17.25" thickBot="1" x14ac:dyDescent="0.35">
      <c r="B34" s="1"/>
      <c r="C34" s="1"/>
      <c r="D34" s="1"/>
      <c r="E34" s="1"/>
      <c r="F34" s="51">
        <f>SUM(F32:G33)</f>
        <v>533726643.86000001</v>
      </c>
      <c r="G34" s="52"/>
      <c r="H34" s="51">
        <f>SUM(H32:I33)</f>
        <v>500896407.32999998</v>
      </c>
      <c r="I34" s="52"/>
    </row>
    <row r="35" spans="2:9" ht="16.5" x14ac:dyDescent="0.3">
      <c r="B35" s="1"/>
      <c r="C35" s="1"/>
      <c r="D35" s="1"/>
      <c r="E35" s="1"/>
      <c r="F35" s="1"/>
      <c r="G35" s="1"/>
      <c r="H35" s="1"/>
      <c r="I35" s="1"/>
    </row>
  </sheetData>
  <mergeCells count="47">
    <mergeCell ref="B27:G27"/>
    <mergeCell ref="B15:D16"/>
    <mergeCell ref="E15:I15"/>
    <mergeCell ref="H34:I34"/>
    <mergeCell ref="B32:C33"/>
    <mergeCell ref="B30:C31"/>
    <mergeCell ref="D30:I30"/>
    <mergeCell ref="D31:E31"/>
    <mergeCell ref="H31:I31"/>
    <mergeCell ref="H32:I32"/>
    <mergeCell ref="H33:I33"/>
    <mergeCell ref="D32:E32"/>
    <mergeCell ref="F34:G34"/>
    <mergeCell ref="D33:E33"/>
    <mergeCell ref="F31:G31"/>
    <mergeCell ref="F32:G32"/>
    <mergeCell ref="F33:G33"/>
    <mergeCell ref="E16:G16"/>
    <mergeCell ref="H16:I16"/>
    <mergeCell ref="A4:J4"/>
    <mergeCell ref="A1:J1"/>
    <mergeCell ref="A2:J2"/>
    <mergeCell ref="A3:J3"/>
    <mergeCell ref="E7:I7"/>
    <mergeCell ref="B7:D8"/>
    <mergeCell ref="H19:I19"/>
    <mergeCell ref="B19:G19"/>
    <mergeCell ref="B17:D18"/>
    <mergeCell ref="E17:G17"/>
    <mergeCell ref="H17:I17"/>
    <mergeCell ref="E18:G18"/>
    <mergeCell ref="H18:I18"/>
    <mergeCell ref="B22:G22"/>
    <mergeCell ref="H22:I22"/>
    <mergeCell ref="H26:I26"/>
    <mergeCell ref="B20:D21"/>
    <mergeCell ref="E20:G20"/>
    <mergeCell ref="H20:I20"/>
    <mergeCell ref="E21:G21"/>
    <mergeCell ref="H21:I21"/>
    <mergeCell ref="B23:D24"/>
    <mergeCell ref="E23:G23"/>
    <mergeCell ref="H23:I23"/>
    <mergeCell ref="E24:G24"/>
    <mergeCell ref="H24:I24"/>
    <mergeCell ref="B25:G25"/>
    <mergeCell ref="H25:I25"/>
  </mergeCells>
  <pageMargins left="0.70866141732283472" right="0.70866141732283472" top="0.31496062992125984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Bianca</cp:lastModifiedBy>
  <cp:lastPrinted>2016-07-07T17:29:01Z</cp:lastPrinted>
  <dcterms:created xsi:type="dcterms:W3CDTF">2015-08-03T15:44:39Z</dcterms:created>
  <dcterms:modified xsi:type="dcterms:W3CDTF">2016-10-04T22:53:40Z</dcterms:modified>
</cp:coreProperties>
</file>