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15" windowWidth="15600" windowHeight="7725"/>
  </bookViews>
  <sheets>
    <sheet name="Destino del FISM 2014" sheetId="3" r:id="rId1"/>
  </sheets>
  <definedNames>
    <definedName name="_xlnm.Print_Area" localSheetId="0">'Destino del FISM 2014'!$B$1:$O$39</definedName>
  </definedNames>
  <calcPr calcId="124519"/>
</workbook>
</file>

<file path=xl/calcChain.xml><?xml version="1.0" encoding="utf-8"?>
<calcChain xmlns="http://schemas.openxmlformats.org/spreadsheetml/2006/main">
  <c r="O32" i="3"/>
  <c r="O30"/>
  <c r="L30"/>
  <c r="L28"/>
  <c r="L26"/>
  <c r="O24"/>
  <c r="O34" s="1"/>
  <c r="L24"/>
  <c r="F24"/>
  <c r="L22"/>
  <c r="O19"/>
  <c r="O17" s="1"/>
  <c r="O14" s="1"/>
  <c r="L17"/>
  <c r="L13"/>
  <c r="O12"/>
  <c r="O10"/>
  <c r="L10"/>
  <c r="I10"/>
  <c r="F10"/>
  <c r="O22" l="1"/>
  <c r="F27"/>
  <c r="L15"/>
  <c r="L32"/>
  <c r="L33" s="1"/>
  <c r="O35"/>
</calcChain>
</file>

<file path=xl/sharedStrings.xml><?xml version="1.0" encoding="utf-8"?>
<sst xmlns="http://schemas.openxmlformats.org/spreadsheetml/2006/main" count="100" uniqueCount="70">
  <si>
    <t>H.AYUNTAMIENTO DE PUEBLA</t>
  </si>
  <si>
    <t>TESORERIA MUNICIPAL</t>
  </si>
  <si>
    <t xml:space="preserve">ESTADISTICA FISCAL DEL GASTO O EGRESOS </t>
  </si>
  <si>
    <t xml:space="preserve">DESTINO DEL FISM </t>
  </si>
  <si>
    <t>2013</t>
  </si>
  <si>
    <t>OBRA PUBLICA</t>
  </si>
  <si>
    <t xml:space="preserve">FISM 
</t>
  </si>
  <si>
    <t xml:space="preserve">FISM
</t>
  </si>
  <si>
    <t>ACCIONES</t>
  </si>
  <si>
    <t>FISM</t>
  </si>
  <si>
    <t>Programa de Infraestructura Basica Municipal</t>
  </si>
  <si>
    <t>SRIA. de Desarrollo Urbano y Obras Publicas</t>
  </si>
  <si>
    <t xml:space="preserve">Tesorería Municipal </t>
  </si>
  <si>
    <t xml:space="preserve">Comisiones bancarias </t>
  </si>
  <si>
    <t>Vialidades de Concreto Hidráulico</t>
  </si>
  <si>
    <t>Gastos Indirectos</t>
  </si>
  <si>
    <t xml:space="preserve">Aportación para la Construcción de obras del Programa Peso a Peso Escuela Dignas </t>
  </si>
  <si>
    <t>Pavimentación</t>
  </si>
  <si>
    <t>Aportaciones Gobierno del estado (CONAGUA)</t>
  </si>
  <si>
    <t>Secretaría de Innovación Digital y Comunicaciones</t>
  </si>
  <si>
    <t>Aportación para la ampliación de obras  de Alcantarillado Sanitario del Programa PIBAI</t>
  </si>
  <si>
    <t>Electrificación</t>
  </si>
  <si>
    <t>SRIA. de Desarrollo Social y Participación Ciudadana</t>
  </si>
  <si>
    <t>Equipo de cómputo y tecnología de la información (PRODIM)</t>
  </si>
  <si>
    <t xml:space="preserve">Vialidades de Concreto Hidráulico </t>
  </si>
  <si>
    <t>Definición y Conducción de la Planeación del Desarrollo Regional</t>
  </si>
  <si>
    <t>Aportaciones Gobierno del estado</t>
  </si>
  <si>
    <t>Secretaría de Infraestructura y Servicios Públicos</t>
  </si>
  <si>
    <t xml:space="preserve">Pavimentación Concreto Asfaltico </t>
  </si>
  <si>
    <t>TOTAL DE OBRA PUBLICA</t>
  </si>
  <si>
    <t>TOTAL ACCIONES</t>
  </si>
  <si>
    <t>Transferencias a la Federación</t>
  </si>
  <si>
    <t xml:space="preserve">Empredado y Adoquinamiento de Calles </t>
  </si>
  <si>
    <t>Aportaciones al Gobierno del Estado</t>
  </si>
  <si>
    <t xml:space="preserve">Alcantarillado Sanitario y Pluvial </t>
  </si>
  <si>
    <t>Vialidades</t>
  </si>
  <si>
    <t>Convenio Infraestructura en Salud</t>
  </si>
  <si>
    <t xml:space="preserve">Letrinización </t>
  </si>
  <si>
    <t>Agua Potable</t>
  </si>
  <si>
    <t xml:space="preserve">Programa de infraestructura indígena y federalizado  2014. Sistema de alcantarillado sanitario, plantas de tratamiento de agua residuales, recolectores sanitarios y agua potable </t>
  </si>
  <si>
    <t xml:space="preserve">Urbanización </t>
  </si>
  <si>
    <t>Colocación de techos de lámina de fibrocemento</t>
  </si>
  <si>
    <t>Alcantarillado Sanitario</t>
  </si>
  <si>
    <t>Construcción de recámaras</t>
  </si>
  <si>
    <t>Infraestructura educativa</t>
  </si>
  <si>
    <t>Definición y Conducción de la Planeación Regional</t>
  </si>
  <si>
    <t>Urbanización</t>
  </si>
  <si>
    <t>Programa Hábitat Vertiente General</t>
  </si>
  <si>
    <t>Centro de Salud</t>
  </si>
  <si>
    <t>Programa de Infraestructura Básica Municipal</t>
  </si>
  <si>
    <t xml:space="preserve">Estudios  y Proyectos </t>
  </si>
  <si>
    <t>Planta de Tratamiento</t>
  </si>
  <si>
    <t>Rescate de Espacios Públicos</t>
  </si>
  <si>
    <t>Obra Pública</t>
  </si>
  <si>
    <t>Escuelas</t>
  </si>
  <si>
    <t>Nuevas vialidades</t>
  </si>
  <si>
    <t>Programa Hábitat Vertiente Intervenciones Preventivas 2013</t>
  </si>
  <si>
    <t>Programa Hábitat Vertiente Intervenciones Preventivas 2014</t>
  </si>
  <si>
    <t>TOTAL PROGRAMADO DE ACCIONES MÁS 
OBRA PUBLICA</t>
  </si>
  <si>
    <t xml:space="preserve">TOTAL OBRAS PUBLICAS </t>
  </si>
  <si>
    <t>TOTAL DE ACCIONES MÁS 
OBRA PUBLICA</t>
  </si>
  <si>
    <t>DESTINO DEL FISM 2010</t>
  </si>
  <si>
    <t>OBRA PÚBLICA</t>
  </si>
  <si>
    <t xml:space="preserve"> Pavimentación y Construcción de Guarniciones y Banquetas</t>
  </si>
  <si>
    <t xml:space="preserve">Electrificación rural y de colonias pobres </t>
  </si>
  <si>
    <t xml:space="preserve">Alcantarillado, Drenaje y Letrinización </t>
  </si>
  <si>
    <t xml:space="preserve">Infraestructura Básica Educativa </t>
  </si>
  <si>
    <t>Gastos indirectos</t>
  </si>
  <si>
    <t>TOTAL OBRAS PÚBLICAS</t>
  </si>
  <si>
    <t xml:space="preserve">* información elaborada con base en los datos acumulados al cuarto trimestre del Formato Único sobre Aplicaciones de Recursos Federales 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</si>
</sst>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5" formatCode="#,##0.00;\-#,##0.00;&quot; &quot;"/>
    <numFmt numFmtId="166" formatCode="&quot; $&quot;#,##0.00\ ;&quot;-$&quot;#,##0.00\ ;&quot; $-&quot;#\ ;@\ "/>
    <numFmt numFmtId="167" formatCode="&quot;$&quot;#,##0.00_);[Red]\(&quot;$&quot;#,##0.00\)"/>
    <numFmt numFmtId="168" formatCode="_-[$$-80A]* #,##0.00_-;\-[$$-80A]* #,##0.00_-;_-[$$-80A]* &quot;-&quot;??_-;_-@_-"/>
  </numFmts>
  <fonts count="1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4"/>
      <name val="Arial"/>
      <family val="2"/>
    </font>
    <font>
      <b/>
      <sz val="12"/>
      <color theme="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7">
    <xf numFmtId="0" fontId="0" fillId="0" borderId="0"/>
    <xf numFmtId="0" fontId="3" fillId="0" borderId="0"/>
    <xf numFmtId="43" fontId="2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166" fontId="5" fillId="0" borderId="0"/>
    <xf numFmtId="166" fontId="5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1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Border="1"/>
    <xf numFmtId="49" fontId="0" fillId="0" borderId="0" xfId="0" applyNumberFormat="1" applyFill="1" applyBorder="1" applyAlignment="1">
      <alignment horizontal="left"/>
    </xf>
    <xf numFmtId="165" fontId="0" fillId="0" borderId="0" xfId="0" applyNumberFormat="1" applyFill="1" applyBorder="1"/>
    <xf numFmtId="0" fontId="9" fillId="0" borderId="0" xfId="0" applyFont="1" applyBorder="1" applyAlignment="1">
      <alignment vertical="center" wrapText="1"/>
    </xf>
    <xf numFmtId="0" fontId="10" fillId="0" borderId="0" xfId="0" applyFont="1" applyBorder="1"/>
    <xf numFmtId="0" fontId="10" fillId="0" borderId="0" xfId="0" applyFont="1"/>
    <xf numFmtId="0" fontId="4" fillId="0" borderId="0" xfId="0" applyFont="1" applyBorder="1" applyAlignment="1">
      <alignment vertical="center"/>
    </xf>
    <xf numFmtId="0" fontId="11" fillId="15" borderId="10" xfId="1" applyFont="1" applyFill="1" applyBorder="1"/>
    <xf numFmtId="0" fontId="11" fillId="15" borderId="11" xfId="1" applyFont="1" applyFill="1" applyBorder="1"/>
    <xf numFmtId="0" fontId="11" fillId="15" borderId="10" xfId="1" applyFont="1" applyFill="1" applyBorder="1" applyAlignment="1">
      <alignment wrapText="1"/>
    </xf>
    <xf numFmtId="0" fontId="12" fillId="16" borderId="10" xfId="1" applyFont="1" applyFill="1" applyBorder="1" applyAlignment="1">
      <alignment wrapText="1"/>
    </xf>
    <xf numFmtId="44" fontId="12" fillId="15" borderId="11" xfId="1" applyNumberFormat="1" applyFont="1" applyFill="1" applyBorder="1" applyAlignment="1">
      <alignment vertical="center"/>
    </xf>
    <xf numFmtId="0" fontId="12" fillId="16" borderId="10" xfId="1" applyFont="1" applyFill="1" applyBorder="1" applyAlignment="1">
      <alignment horizontal="right" wrapText="1"/>
    </xf>
    <xf numFmtId="44" fontId="12" fillId="15" borderId="11" xfId="1" applyNumberFormat="1" applyFont="1" applyFill="1" applyBorder="1" applyAlignment="1">
      <alignment horizontal="right" vertical="center" wrapText="1"/>
    </xf>
    <xf numFmtId="44" fontId="12" fillId="15" borderId="11" xfId="33" applyFont="1" applyFill="1" applyBorder="1" applyAlignment="1">
      <alignment vertical="center"/>
    </xf>
    <xf numFmtId="0" fontId="12" fillId="16" borderId="10" xfId="1" applyFont="1" applyFill="1" applyBorder="1" applyAlignment="1">
      <alignment vertical="center" wrapText="1"/>
    </xf>
    <xf numFmtId="44" fontId="12" fillId="0" borderId="11" xfId="33" applyFont="1" applyFill="1" applyBorder="1" applyAlignment="1">
      <alignment vertical="center"/>
    </xf>
    <xf numFmtId="0" fontId="11" fillId="15" borderId="10" xfId="1" applyFont="1" applyFill="1" applyBorder="1" applyAlignment="1">
      <alignment horizontal="right" vertical="center"/>
    </xf>
    <xf numFmtId="44" fontId="11" fillId="15" borderId="11" xfId="33" applyFont="1" applyFill="1" applyBorder="1"/>
    <xf numFmtId="0" fontId="11" fillId="15" borderId="10" xfId="1" applyFont="1" applyFill="1" applyBorder="1" applyAlignment="1">
      <alignment horizontal="right" vertical="center" wrapText="1"/>
    </xf>
    <xf numFmtId="44" fontId="11" fillId="15" borderId="11" xfId="33" applyFont="1" applyFill="1" applyBorder="1" applyAlignment="1">
      <alignment vertical="center" wrapText="1"/>
    </xf>
    <xf numFmtId="0" fontId="11" fillId="15" borderId="10" xfId="1" applyFont="1" applyFill="1" applyBorder="1" applyAlignment="1">
      <alignment horizontal="right" wrapText="1"/>
    </xf>
    <xf numFmtId="44" fontId="11" fillId="0" borderId="11" xfId="33" applyFont="1" applyFill="1" applyBorder="1" applyAlignment="1">
      <alignment vertical="center"/>
    </xf>
    <xf numFmtId="0" fontId="11" fillId="0" borderId="10" xfId="1" applyFont="1" applyFill="1" applyBorder="1" applyAlignment="1">
      <alignment horizontal="right" vertical="center" wrapText="1"/>
    </xf>
    <xf numFmtId="44" fontId="11" fillId="15" borderId="11" xfId="33" applyFont="1" applyFill="1" applyBorder="1" applyAlignment="1">
      <alignment horizontal="center" vertical="center"/>
    </xf>
    <xf numFmtId="0" fontId="12" fillId="16" borderId="10" xfId="1" applyFont="1" applyFill="1" applyBorder="1" applyAlignment="1">
      <alignment horizontal="right" vertical="center" wrapText="1"/>
    </xf>
    <xf numFmtId="44" fontId="3" fillId="0" borderId="0" xfId="0" applyNumberFormat="1" applyFont="1"/>
    <xf numFmtId="168" fontId="12" fillId="0" borderId="11" xfId="1" applyNumberFormat="1" applyFont="1" applyFill="1" applyBorder="1" applyAlignment="1">
      <alignment vertical="center"/>
    </xf>
    <xf numFmtId="0" fontId="12" fillId="15" borderId="10" xfId="1" applyFont="1" applyFill="1" applyBorder="1" applyAlignment="1">
      <alignment horizontal="right" vertical="center" wrapText="1"/>
    </xf>
    <xf numFmtId="44" fontId="12" fillId="0" borderId="11" xfId="33" applyFont="1" applyFill="1" applyBorder="1" applyAlignment="1">
      <alignment horizontal="right" vertical="center"/>
    </xf>
    <xf numFmtId="168" fontId="11" fillId="15" borderId="11" xfId="66" applyNumberFormat="1" applyFont="1" applyFill="1" applyBorder="1" applyAlignment="1">
      <alignment vertical="center"/>
    </xf>
    <xf numFmtId="0" fontId="12" fillId="16" borderId="10" xfId="1" applyFont="1" applyFill="1" applyBorder="1" applyAlignment="1">
      <alignment horizontal="right" vertical="center"/>
    </xf>
    <xf numFmtId="44" fontId="12" fillId="15" borderId="11" xfId="33" applyFont="1" applyFill="1" applyBorder="1"/>
    <xf numFmtId="44" fontId="12" fillId="15" borderId="11" xfId="33" applyFont="1" applyFill="1" applyBorder="1" applyAlignment="1">
      <alignment horizontal="center" vertical="center"/>
    </xf>
    <xf numFmtId="44" fontId="12" fillId="0" borderId="11" xfId="1" applyNumberFormat="1" applyFont="1" applyFill="1" applyBorder="1" applyAlignment="1">
      <alignment vertical="center"/>
    </xf>
    <xf numFmtId="0" fontId="12" fillId="15" borderId="10" xfId="1" applyFont="1" applyFill="1" applyBorder="1" applyAlignment="1">
      <alignment wrapText="1"/>
    </xf>
    <xf numFmtId="44" fontId="12" fillId="15" borderId="11" xfId="33" applyNumberFormat="1" applyFont="1" applyFill="1" applyBorder="1" applyAlignment="1">
      <alignment vertical="center"/>
    </xf>
    <xf numFmtId="0" fontId="14" fillId="0" borderId="15" xfId="0" applyFont="1" applyBorder="1" applyAlignment="1">
      <alignment horizontal="left" vertical="center" wrapText="1"/>
    </xf>
    <xf numFmtId="43" fontId="14" fillId="0" borderId="16" xfId="0" applyNumberFormat="1" applyFont="1" applyBorder="1" applyAlignment="1">
      <alignment horizontal="right" vertical="center" wrapText="1"/>
    </xf>
    <xf numFmtId="0" fontId="14" fillId="0" borderId="17" xfId="0" applyFont="1" applyFill="1" applyBorder="1" applyAlignment="1">
      <alignment horizontal="left" vertical="center" wrapText="1"/>
    </xf>
    <xf numFmtId="43" fontId="14" fillId="0" borderId="18" xfId="0" applyNumberFormat="1" applyFont="1" applyBorder="1" applyAlignment="1">
      <alignment horizontal="right" vertical="center" wrapText="1"/>
    </xf>
    <xf numFmtId="0" fontId="14" fillId="0" borderId="17" xfId="0" applyFont="1" applyBorder="1" applyAlignment="1">
      <alignment vertical="center" wrapText="1"/>
    </xf>
    <xf numFmtId="0" fontId="14" fillId="0" borderId="17" xfId="0" applyFont="1" applyFill="1" applyBorder="1" applyAlignment="1">
      <alignment vertical="center" wrapText="1"/>
    </xf>
    <xf numFmtId="0" fontId="13" fillId="0" borderId="19" xfId="0" applyFont="1" applyFill="1" applyBorder="1" applyAlignment="1">
      <alignment horizontal="center" vertical="center" wrapText="1"/>
    </xf>
    <xf numFmtId="43" fontId="13" fillId="0" borderId="2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8" fillId="17" borderId="8" xfId="1" applyFont="1" applyFill="1" applyBorder="1" applyAlignment="1">
      <alignment horizontal="center" vertical="center"/>
    </xf>
    <xf numFmtId="0" fontId="8" fillId="17" borderId="9" xfId="1" applyFont="1" applyFill="1" applyBorder="1" applyAlignment="1">
      <alignment horizontal="center" vertical="center" wrapText="1"/>
    </xf>
    <xf numFmtId="0" fontId="8" fillId="17" borderId="12" xfId="1" applyFont="1" applyFill="1" applyBorder="1" applyAlignment="1">
      <alignment horizontal="center" vertical="center" wrapText="1"/>
    </xf>
    <xf numFmtId="44" fontId="8" fillId="17" borderId="13" xfId="33" applyFont="1" applyFill="1" applyBorder="1" applyAlignment="1">
      <alignment vertical="center" wrapText="1"/>
    </xf>
    <xf numFmtId="0" fontId="8" fillId="17" borderId="8" xfId="1" applyFont="1" applyFill="1" applyBorder="1" applyAlignment="1">
      <alignment horizontal="center" vertical="center" wrapText="1"/>
    </xf>
    <xf numFmtId="0" fontId="8" fillId="17" borderId="10" xfId="1" applyFont="1" applyFill="1" applyBorder="1" applyAlignment="1">
      <alignment horizontal="center" vertical="center" wrapText="1"/>
    </xf>
    <xf numFmtId="44" fontId="8" fillId="17" borderId="11" xfId="33" applyFont="1" applyFill="1" applyBorder="1" applyAlignment="1">
      <alignment vertical="center"/>
    </xf>
    <xf numFmtId="0" fontId="8" fillId="17" borderId="11" xfId="1" applyFont="1" applyFill="1" applyBorder="1" applyAlignment="1">
      <alignment horizontal="center" vertical="center" wrapText="1"/>
    </xf>
    <xf numFmtId="44" fontId="8" fillId="17" borderId="13" xfId="33" applyFont="1" applyFill="1" applyBorder="1" applyAlignment="1">
      <alignment vertical="center"/>
    </xf>
    <xf numFmtId="0" fontId="8" fillId="17" borderId="12" xfId="1" applyFont="1" applyFill="1" applyBorder="1" applyAlignment="1">
      <alignment horizontal="center"/>
    </xf>
    <xf numFmtId="44" fontId="8" fillId="17" borderId="13" xfId="33" applyFont="1" applyFill="1" applyBorder="1"/>
    <xf numFmtId="0" fontId="16" fillId="17" borderId="14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8" fillId="17" borderId="5" xfId="1" applyFont="1" applyFill="1" applyBorder="1" applyAlignment="1">
      <alignment horizontal="center" vertical="center"/>
    </xf>
    <xf numFmtId="0" fontId="7" fillId="0" borderId="0" xfId="1" applyFont="1" applyAlignment="1">
      <alignment horizontal="center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</cellXfs>
  <cellStyles count="67">
    <cellStyle name="20% - Énfasis1 2" xfId="3"/>
    <cellStyle name="20% - Énfasis2 2" xfId="4"/>
    <cellStyle name="20% - Énfasis3 2" xfId="5"/>
    <cellStyle name="20% - Énfasis4 2" xfId="6"/>
    <cellStyle name="20% - Énfasis5 2" xfId="7"/>
    <cellStyle name="20% - Énfasis6 2" xfId="8"/>
    <cellStyle name="40% - Énfasis1 2" xfId="9"/>
    <cellStyle name="40% - Énfasis2 2" xfId="10"/>
    <cellStyle name="40% - Énfasis3 2" xfId="11"/>
    <cellStyle name="40% - Énfasis4 2" xfId="12"/>
    <cellStyle name="40% - Énfasis5 2" xfId="13"/>
    <cellStyle name="40% - Énfasis6 2" xfId="14"/>
    <cellStyle name="Excel Built-in Currency" xfId="15"/>
    <cellStyle name="Excel Built-in Currency 2" xfId="16"/>
    <cellStyle name="Excel Built-in Normal" xfId="17"/>
    <cellStyle name="Millares 11" xfId="2"/>
    <cellStyle name="Millares 11 2" xfId="18"/>
    <cellStyle name="Millares 2" xfId="19"/>
    <cellStyle name="Millares 2 2" xfId="20"/>
    <cellStyle name="Millares 2 2 2" xfId="21"/>
    <cellStyle name="Millares 2 3" xfId="22"/>
    <cellStyle name="Millares 2 4" xfId="66"/>
    <cellStyle name="Millares 3" xfId="23"/>
    <cellStyle name="Millares 4" xfId="24"/>
    <cellStyle name="Millares 4 2" xfId="25"/>
    <cellStyle name="Millares 5" xfId="26"/>
    <cellStyle name="Millares 5 2 2" xfId="27"/>
    <cellStyle name="Millares 5 2 2 2" xfId="28"/>
    <cellStyle name="Millares 6" xfId="29"/>
    <cellStyle name="Millares 7" xfId="30"/>
    <cellStyle name="Millares 7 2" xfId="31"/>
    <cellStyle name="Millares 8" xfId="32"/>
    <cellStyle name="Moneda 2" xfId="33"/>
    <cellStyle name="Moneda 2 2" xfId="34"/>
    <cellStyle name="Moneda 2 2 2" xfId="35"/>
    <cellStyle name="Moneda 2 2 3" xfId="36"/>
    <cellStyle name="Moneda 2 3" xfId="37"/>
    <cellStyle name="Moneda 3" xfId="38"/>
    <cellStyle name="Moneda 3 2" xfId="39"/>
    <cellStyle name="Moneda 4" xfId="40"/>
    <cellStyle name="Moneda 5" xfId="41"/>
    <cellStyle name="Moneda 6" xfId="42"/>
    <cellStyle name="Normal" xfId="0" builtinId="0"/>
    <cellStyle name="Normal 2" xfId="1"/>
    <cellStyle name="Normal 2 2" xfId="43"/>
    <cellStyle name="Normal 2 2 2" xfId="44"/>
    <cellStyle name="Normal 3" xfId="45"/>
    <cellStyle name="Normal 3 2" xfId="46"/>
    <cellStyle name="Normal 4" xfId="47"/>
    <cellStyle name="Normal 5" xfId="48"/>
    <cellStyle name="Normal 5 2" xfId="49"/>
    <cellStyle name="Normal 6" xfId="50"/>
    <cellStyle name="Normal 62" xfId="51"/>
    <cellStyle name="Normal 62 2" xfId="52"/>
    <cellStyle name="Normal 7" xfId="53"/>
    <cellStyle name="Normal 7 2" xfId="54"/>
    <cellStyle name="Normal 7 2 2" xfId="55"/>
    <cellStyle name="Normal 7 2 2 2" xfId="56"/>
    <cellStyle name="Normal 7 2 3" xfId="57"/>
    <cellStyle name="Normal 7 3 2" xfId="58"/>
    <cellStyle name="Normal 7 3 2 2" xfId="59"/>
    <cellStyle name="Normal 8" xfId="60"/>
    <cellStyle name="Notas 2" xfId="61"/>
    <cellStyle name="Notas 3" xfId="62"/>
    <cellStyle name="Porcentual 2" xfId="63"/>
    <cellStyle name="Porcentual 2 2" xfId="64"/>
    <cellStyle name="Porcentual 3" xfId="6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686361</xdr:colOff>
      <xdr:row>0</xdr:row>
      <xdr:rowOff>42023</xdr:rowOff>
    </xdr:from>
    <xdr:to>
      <xdr:col>1</xdr:col>
      <xdr:colOff>2677086</xdr:colOff>
      <xdr:row>3</xdr:row>
      <xdr:rowOff>103095</xdr:rowOff>
    </xdr:to>
    <xdr:pic>
      <xdr:nvPicPr>
        <xdr:cNvPr id="4" name="5 Imagen" descr="progreso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2758" y="42023"/>
          <a:ext cx="1990725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7"/>
  <sheetViews>
    <sheetView tabSelected="1" zoomScale="68" zoomScaleNormal="68" workbookViewId="0">
      <selection activeCell="C4" sqref="C4"/>
    </sheetView>
  </sheetViews>
  <sheetFormatPr baseColWidth="10" defaultRowHeight="12.75"/>
  <cols>
    <col min="1" max="1" width="11.42578125" style="2"/>
    <col min="2" max="2" width="65" style="2" customWidth="1"/>
    <col min="3" max="3" width="26.42578125" style="2" customWidth="1"/>
    <col min="4" max="4" width="3.85546875" style="2" customWidth="1"/>
    <col min="5" max="5" width="51.140625" style="3" customWidth="1"/>
    <col min="6" max="6" width="26.85546875" style="3" bestFit="1" customWidth="1"/>
    <col min="7" max="7" width="5.140625" style="2" customWidth="1"/>
    <col min="8" max="8" width="51.5703125" style="2" customWidth="1"/>
    <col min="9" max="9" width="25.140625" style="2" bestFit="1" customWidth="1"/>
    <col min="10" max="10" width="4.28515625" style="2" customWidth="1"/>
    <col min="11" max="11" width="44.85546875" style="2" customWidth="1"/>
    <col min="12" max="12" width="27.7109375" style="2" bestFit="1" customWidth="1"/>
    <col min="13" max="13" width="3.42578125" style="2" customWidth="1"/>
    <col min="14" max="14" width="46.42578125" style="2" customWidth="1"/>
    <col min="15" max="15" width="26.140625" style="2" bestFit="1" customWidth="1"/>
    <col min="16" max="16" width="18.7109375" style="2" bestFit="1" customWidth="1"/>
    <col min="17" max="17" width="33.28515625" style="2" bestFit="1" customWidth="1"/>
    <col min="18" max="18" width="20.28515625" style="2" bestFit="1" customWidth="1"/>
    <col min="19" max="16384" width="11.42578125" style="2"/>
  </cols>
  <sheetData>
    <row r="1" spans="2:16" s="1" customFormat="1" ht="18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2:16" s="1" customFormat="1" ht="18">
      <c r="B2" s="71" t="s">
        <v>1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2:16" s="1" customFormat="1" ht="18">
      <c r="B3" s="71" t="s">
        <v>2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2:16" s="1" customFormat="1" ht="18.75" thickBot="1"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2:16" ht="33.75" customHeight="1" thickBot="1">
      <c r="B5" s="68" t="s">
        <v>3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70"/>
    </row>
    <row r="6" spans="2:16" ht="25.5" customHeight="1" thickBot="1">
      <c r="E6" s="78"/>
      <c r="F6" s="78"/>
      <c r="G6" s="78"/>
      <c r="H6" s="78"/>
      <c r="I6" s="4"/>
      <c r="J6" s="4"/>
      <c r="K6" s="5"/>
      <c r="L6" s="6"/>
    </row>
    <row r="7" spans="2:16" ht="25.5" customHeight="1" thickBot="1">
      <c r="B7" s="62" t="s">
        <v>61</v>
      </c>
      <c r="C7" s="63"/>
      <c r="E7" s="72">
        <v>2011</v>
      </c>
      <c r="F7" s="73"/>
      <c r="G7" s="7"/>
      <c r="H7" s="72">
        <v>2012</v>
      </c>
      <c r="I7" s="73"/>
      <c r="J7" s="8"/>
      <c r="K7" s="74" t="s">
        <v>4</v>
      </c>
      <c r="L7" s="75"/>
      <c r="M7" s="9"/>
      <c r="N7" s="76">
        <v>2014</v>
      </c>
      <c r="O7" s="77"/>
      <c r="P7" s="10"/>
    </row>
    <row r="8" spans="2:16" ht="32.25" thickBot="1">
      <c r="B8" s="61" t="s">
        <v>62</v>
      </c>
      <c r="C8" s="61" t="s">
        <v>9</v>
      </c>
      <c r="E8" s="50" t="s">
        <v>5</v>
      </c>
      <c r="F8" s="51" t="s">
        <v>6</v>
      </c>
      <c r="H8" s="50" t="s">
        <v>5</v>
      </c>
      <c r="I8" s="51" t="s">
        <v>7</v>
      </c>
      <c r="K8" s="54" t="s">
        <v>8</v>
      </c>
      <c r="L8" s="51" t="s">
        <v>9</v>
      </c>
      <c r="N8" s="54" t="s">
        <v>8</v>
      </c>
      <c r="O8" s="51" t="s">
        <v>9</v>
      </c>
    </row>
    <row r="9" spans="2:16" ht="27" customHeight="1">
      <c r="B9" s="41" t="s">
        <v>63</v>
      </c>
      <c r="C9" s="42">
        <v>203225030</v>
      </c>
      <c r="E9" s="11"/>
      <c r="F9" s="12"/>
      <c r="H9" s="11"/>
      <c r="I9" s="12"/>
      <c r="K9" s="13"/>
      <c r="L9" s="12"/>
      <c r="N9" s="13"/>
      <c r="O9" s="12"/>
    </row>
    <row r="10" spans="2:16" ht="39" customHeight="1">
      <c r="B10" s="43" t="s">
        <v>64</v>
      </c>
      <c r="C10" s="44">
        <v>53457037</v>
      </c>
      <c r="E10" s="14" t="s">
        <v>10</v>
      </c>
      <c r="F10" s="15">
        <f>SUM(F11:F21)</f>
        <v>122526561.84000002</v>
      </c>
      <c r="H10" s="16" t="s">
        <v>10</v>
      </c>
      <c r="I10" s="17">
        <f>SUM(I11:I14)</f>
        <v>131010496.50000001</v>
      </c>
      <c r="K10" s="14" t="s">
        <v>11</v>
      </c>
      <c r="L10" s="18">
        <f>L11+L12</f>
        <v>22662312.390000001</v>
      </c>
      <c r="N10" s="19" t="s">
        <v>12</v>
      </c>
      <c r="O10" s="20">
        <f>O11</f>
        <v>8.1199999999999992</v>
      </c>
    </row>
    <row r="11" spans="2:16" ht="28.5" customHeight="1">
      <c r="B11" s="45" t="s">
        <v>38</v>
      </c>
      <c r="C11" s="44">
        <v>6272325</v>
      </c>
      <c r="E11" s="21" t="s">
        <v>13</v>
      </c>
      <c r="F11" s="22">
        <v>986.23</v>
      </c>
      <c r="H11" s="23" t="s">
        <v>14</v>
      </c>
      <c r="I11" s="24">
        <v>3899448.01</v>
      </c>
      <c r="K11" s="25" t="s">
        <v>15</v>
      </c>
      <c r="L11" s="26">
        <v>6119829.9399999995</v>
      </c>
      <c r="N11" s="27" t="s">
        <v>13</v>
      </c>
      <c r="O11" s="26">
        <v>8.1199999999999992</v>
      </c>
    </row>
    <row r="12" spans="2:16" ht="43.5" customHeight="1">
      <c r="B12" s="45" t="s">
        <v>65</v>
      </c>
      <c r="C12" s="44">
        <v>22237918</v>
      </c>
      <c r="E12" s="23" t="s">
        <v>16</v>
      </c>
      <c r="F12" s="28">
        <v>7000000</v>
      </c>
      <c r="H12" s="23" t="s">
        <v>17</v>
      </c>
      <c r="I12" s="24">
        <v>123695042.7</v>
      </c>
      <c r="K12" s="25" t="s">
        <v>18</v>
      </c>
      <c r="L12" s="26">
        <v>16542482.449999999</v>
      </c>
      <c r="N12" s="19" t="s">
        <v>19</v>
      </c>
      <c r="O12" s="20">
        <f>+O13</f>
        <v>3716633.04</v>
      </c>
    </row>
    <row r="13" spans="2:16" ht="41.25" customHeight="1">
      <c r="B13" s="46" t="s">
        <v>66</v>
      </c>
      <c r="C13" s="44">
        <v>13206241</v>
      </c>
      <c r="E13" s="23" t="s">
        <v>20</v>
      </c>
      <c r="F13" s="28">
        <v>4798204.6900000004</v>
      </c>
      <c r="H13" s="23" t="s">
        <v>21</v>
      </c>
      <c r="I13" s="24">
        <v>1646646.45</v>
      </c>
      <c r="K13" s="14" t="s">
        <v>22</v>
      </c>
      <c r="L13" s="20">
        <f>SUM(L14)</f>
        <v>3438548.09</v>
      </c>
      <c r="N13" s="27" t="s">
        <v>23</v>
      </c>
      <c r="O13" s="26">
        <v>3716633.04</v>
      </c>
    </row>
    <row r="14" spans="2:16" ht="45" customHeight="1">
      <c r="B14" s="45" t="s">
        <v>67</v>
      </c>
      <c r="C14" s="44">
        <v>6896682</v>
      </c>
      <c r="E14" s="21" t="s">
        <v>24</v>
      </c>
      <c r="F14" s="22">
        <v>11708506.279999999</v>
      </c>
      <c r="H14" s="29" t="s">
        <v>25</v>
      </c>
      <c r="I14" s="24">
        <v>1769359.34</v>
      </c>
      <c r="K14" s="23" t="s">
        <v>26</v>
      </c>
      <c r="L14" s="26">
        <v>3438548.09</v>
      </c>
      <c r="N14" s="19" t="s">
        <v>27</v>
      </c>
      <c r="O14" s="20">
        <f>SUM(O15:O17)</f>
        <v>149729031.48000002</v>
      </c>
      <c r="P14" s="30"/>
    </row>
    <row r="15" spans="2:16" ht="19.5" thickBot="1">
      <c r="B15" s="47" t="s">
        <v>68</v>
      </c>
      <c r="C15" s="48">
        <v>305295233</v>
      </c>
      <c r="E15" s="21" t="s">
        <v>28</v>
      </c>
      <c r="F15" s="22">
        <v>87388526.870000005</v>
      </c>
      <c r="H15" s="52" t="s">
        <v>29</v>
      </c>
      <c r="I15" s="53">
        <v>131010496.5</v>
      </c>
      <c r="K15" s="55" t="s">
        <v>30</v>
      </c>
      <c r="L15" s="56">
        <f>L10+L13</f>
        <v>26100860.48</v>
      </c>
      <c r="N15" s="27" t="s">
        <v>31</v>
      </c>
      <c r="O15" s="26">
        <v>3478182.86</v>
      </c>
    </row>
    <row r="16" spans="2:16" ht="15.75" customHeight="1">
      <c r="B16" s="64" t="s">
        <v>69</v>
      </c>
      <c r="C16" s="65"/>
      <c r="E16" s="21" t="s">
        <v>32</v>
      </c>
      <c r="F16" s="22">
        <v>1241415.5900000001</v>
      </c>
      <c r="K16" s="55" t="s">
        <v>5</v>
      </c>
      <c r="L16" s="57" t="s">
        <v>9</v>
      </c>
      <c r="N16" s="23" t="s">
        <v>15</v>
      </c>
      <c r="O16" s="26">
        <v>4449137.6900000004</v>
      </c>
    </row>
    <row r="17" spans="2:15" ht="32.25" thickBot="1">
      <c r="B17" s="66"/>
      <c r="C17" s="67"/>
      <c r="E17" s="21" t="s">
        <v>21</v>
      </c>
      <c r="F17" s="22">
        <v>3207397.34</v>
      </c>
      <c r="K17" s="14" t="s">
        <v>10</v>
      </c>
      <c r="L17" s="31">
        <f>SUM(L18:L25)</f>
        <v>60979845.280000001</v>
      </c>
      <c r="N17" s="32" t="s">
        <v>33</v>
      </c>
      <c r="O17" s="33">
        <f>SUM(O18:O21)</f>
        <v>141801710.93000001</v>
      </c>
    </row>
    <row r="18" spans="2:15" ht="15">
      <c r="E18" s="21" t="s">
        <v>34</v>
      </c>
      <c r="F18" s="22">
        <v>3727952.29</v>
      </c>
      <c r="K18" s="23" t="s">
        <v>35</v>
      </c>
      <c r="L18" s="34">
        <v>36286562.630000003</v>
      </c>
      <c r="N18" s="23" t="s">
        <v>36</v>
      </c>
      <c r="O18" s="26">
        <v>16910800.649999999</v>
      </c>
    </row>
    <row r="19" spans="2:15" ht="75">
      <c r="E19" s="21" t="s">
        <v>37</v>
      </c>
      <c r="F19" s="22">
        <v>125186.98</v>
      </c>
      <c r="K19" s="23" t="s">
        <v>38</v>
      </c>
      <c r="L19" s="34">
        <v>3879540.57</v>
      </c>
      <c r="N19" s="23" t="s">
        <v>39</v>
      </c>
      <c r="O19" s="26">
        <f>3448508.35+8833713.12</f>
        <v>12282221.469999999</v>
      </c>
    </row>
    <row r="20" spans="2:15" ht="30">
      <c r="E20" s="21" t="s">
        <v>40</v>
      </c>
      <c r="F20" s="22">
        <v>290420.15999999997</v>
      </c>
      <c r="K20" s="23" t="s">
        <v>21</v>
      </c>
      <c r="L20" s="34">
        <v>3877113.83</v>
      </c>
      <c r="N20" s="23" t="s">
        <v>41</v>
      </c>
      <c r="O20" s="26">
        <v>54965388.810000002</v>
      </c>
    </row>
    <row r="21" spans="2:15" ht="15">
      <c r="E21" s="21" t="s">
        <v>38</v>
      </c>
      <c r="F21" s="22">
        <v>3037965.41</v>
      </c>
      <c r="K21" s="23" t="s">
        <v>42</v>
      </c>
      <c r="L21" s="34">
        <v>1559142.94</v>
      </c>
      <c r="N21" s="23" t="s">
        <v>43</v>
      </c>
      <c r="O21" s="26">
        <v>57643300</v>
      </c>
    </row>
    <row r="22" spans="2:15" ht="30">
      <c r="E22" s="35" t="s">
        <v>44</v>
      </c>
      <c r="F22" s="36">
        <v>21347151.449999999</v>
      </c>
      <c r="K22" s="23" t="s">
        <v>45</v>
      </c>
      <c r="L22" s="34">
        <f>7008928.5-2120.53</f>
        <v>7006807.9699999997</v>
      </c>
      <c r="N22" s="55" t="s">
        <v>30</v>
      </c>
      <c r="O22" s="56">
        <f>+O10+O12+O14</f>
        <v>153445672.64000002</v>
      </c>
    </row>
    <row r="23" spans="2:15" ht="31.5">
      <c r="E23" s="29" t="s">
        <v>25</v>
      </c>
      <c r="F23" s="37">
        <v>13324489.43</v>
      </c>
      <c r="K23" s="23" t="s">
        <v>46</v>
      </c>
      <c r="L23" s="34">
        <v>1230887.8999999999</v>
      </c>
      <c r="N23" s="55" t="s">
        <v>5</v>
      </c>
      <c r="O23" s="57" t="s">
        <v>9</v>
      </c>
    </row>
    <row r="24" spans="2:15" ht="31.5">
      <c r="E24" s="35" t="s">
        <v>47</v>
      </c>
      <c r="F24" s="37">
        <f>F25+F26</f>
        <v>32416395.41</v>
      </c>
      <c r="K24" s="23" t="s">
        <v>48</v>
      </c>
      <c r="L24" s="34">
        <f>4503386.91-62794.63</f>
        <v>4440592.28</v>
      </c>
      <c r="N24" s="14" t="s">
        <v>49</v>
      </c>
      <c r="O24" s="38">
        <f>SUM(O25:O29)</f>
        <v>51624250.009999998</v>
      </c>
    </row>
    <row r="25" spans="2:15" ht="15">
      <c r="E25" s="21" t="s">
        <v>50</v>
      </c>
      <c r="F25" s="22">
        <v>2426947.69</v>
      </c>
      <c r="K25" s="23" t="s">
        <v>51</v>
      </c>
      <c r="L25" s="34">
        <v>2699197.16</v>
      </c>
      <c r="N25" s="23" t="s">
        <v>35</v>
      </c>
      <c r="O25" s="26">
        <v>30197181.82</v>
      </c>
    </row>
    <row r="26" spans="2:15" ht="15.75">
      <c r="E26" s="21" t="s">
        <v>28</v>
      </c>
      <c r="F26" s="22">
        <v>29989447.719999999</v>
      </c>
      <c r="K26" s="39" t="s">
        <v>52</v>
      </c>
      <c r="L26" s="40">
        <f>L27</f>
        <v>8301183.5200000005</v>
      </c>
      <c r="N26" s="23" t="s">
        <v>21</v>
      </c>
      <c r="O26" s="26">
        <v>298348.23</v>
      </c>
    </row>
    <row r="27" spans="2:15" ht="22.5" customHeight="1" thickBot="1">
      <c r="E27" s="59" t="s">
        <v>29</v>
      </c>
      <c r="F27" s="60">
        <f>F10+F22+F23+F24</f>
        <v>189614598.13000003</v>
      </c>
      <c r="K27" s="25" t="s">
        <v>53</v>
      </c>
      <c r="L27" s="34">
        <v>8301183.5200000005</v>
      </c>
      <c r="N27" s="23" t="s">
        <v>54</v>
      </c>
      <c r="O27" s="26">
        <v>12697402.310000001</v>
      </c>
    </row>
    <row r="28" spans="2:15" ht="15.75">
      <c r="K28" s="39" t="s">
        <v>47</v>
      </c>
      <c r="L28" s="40">
        <f>L29</f>
        <v>31171842.48</v>
      </c>
      <c r="N28" s="23" t="s">
        <v>55</v>
      </c>
      <c r="O28" s="26">
        <v>8276337.4699999997</v>
      </c>
    </row>
    <row r="29" spans="2:15" ht="15">
      <c r="K29" s="25" t="s">
        <v>17</v>
      </c>
      <c r="L29" s="34">
        <v>31171842.48</v>
      </c>
      <c r="N29" s="23" t="s">
        <v>51</v>
      </c>
      <c r="O29" s="26">
        <v>154980.18</v>
      </c>
    </row>
    <row r="30" spans="2:15" ht="31.5">
      <c r="K30" s="39" t="s">
        <v>56</v>
      </c>
      <c r="L30" s="40">
        <f>L31</f>
        <v>21376934.030000001</v>
      </c>
      <c r="N30" s="19" t="s">
        <v>47</v>
      </c>
      <c r="O30" s="20">
        <f>+O31</f>
        <v>5111325.38</v>
      </c>
    </row>
    <row r="31" spans="2:15" ht="15">
      <c r="K31" s="25" t="s">
        <v>17</v>
      </c>
      <c r="L31" s="34">
        <v>21376934.030000001</v>
      </c>
      <c r="N31" s="23" t="s">
        <v>55</v>
      </c>
      <c r="O31" s="26">
        <v>5111325.38</v>
      </c>
    </row>
    <row r="32" spans="2:15" ht="31.5">
      <c r="K32" s="55" t="s">
        <v>29</v>
      </c>
      <c r="L32" s="56">
        <f>L17+L26+L28+L30</f>
        <v>121829805.31</v>
      </c>
      <c r="N32" s="14" t="s">
        <v>57</v>
      </c>
      <c r="O32" s="20">
        <f>+O33</f>
        <v>12331518.210000001</v>
      </c>
    </row>
    <row r="33" spans="5:15" ht="48" thickBot="1">
      <c r="K33" s="52" t="s">
        <v>58</v>
      </c>
      <c r="L33" s="58">
        <f>L32+L15</f>
        <v>147930665.78999999</v>
      </c>
      <c r="N33" s="23" t="s">
        <v>55</v>
      </c>
      <c r="O33" s="26">
        <v>12331518.210000001</v>
      </c>
    </row>
    <row r="34" spans="5:15" ht="15.75">
      <c r="N34" s="55" t="s">
        <v>59</v>
      </c>
      <c r="O34" s="56">
        <f>+O24+O30+O32</f>
        <v>69067093.599999994</v>
      </c>
    </row>
    <row r="35" spans="5:15" ht="32.25" thickBot="1">
      <c r="N35" s="52" t="s">
        <v>60</v>
      </c>
      <c r="O35" s="58">
        <f>O34+O22</f>
        <v>222512766.24000001</v>
      </c>
    </row>
    <row r="39" spans="5:15">
      <c r="N39" s="49"/>
    </row>
    <row r="40" spans="5:15">
      <c r="E40" s="2"/>
      <c r="F40" s="2"/>
    </row>
    <row r="41" spans="5:15">
      <c r="E41" s="2"/>
      <c r="F41" s="2"/>
    </row>
    <row r="42" spans="5:15">
      <c r="E42" s="2"/>
      <c r="F42" s="2"/>
    </row>
    <row r="43" spans="5:15">
      <c r="E43" s="2"/>
      <c r="F43" s="2"/>
    </row>
    <row r="44" spans="5:15">
      <c r="E44" s="2"/>
      <c r="F44" s="2"/>
    </row>
    <row r="45" spans="5:15">
      <c r="E45" s="2"/>
      <c r="F45" s="2"/>
    </row>
    <row r="46" spans="5:15">
      <c r="E46" s="2"/>
      <c r="F46" s="2"/>
    </row>
    <row r="47" spans="5:15">
      <c r="E47" s="2"/>
      <c r="F47" s="2"/>
    </row>
    <row r="48" spans="5:15">
      <c r="E48" s="2"/>
      <c r="F48" s="2"/>
    </row>
    <row r="49" spans="5:6">
      <c r="E49" s="2"/>
      <c r="F49" s="2"/>
    </row>
    <row r="50" spans="5:6">
      <c r="E50" s="2"/>
      <c r="F50" s="2"/>
    </row>
    <row r="51" spans="5:6">
      <c r="E51" s="2"/>
      <c r="F51" s="2"/>
    </row>
    <row r="52" spans="5:6">
      <c r="E52" s="2"/>
      <c r="F52" s="2"/>
    </row>
    <row r="53" spans="5:6">
      <c r="E53" s="2"/>
      <c r="F53" s="2"/>
    </row>
    <row r="54" spans="5:6">
      <c r="E54" s="2"/>
      <c r="F54" s="2"/>
    </row>
    <row r="55" spans="5:6">
      <c r="E55" s="2"/>
      <c r="F55" s="2"/>
    </row>
    <row r="56" spans="5:6">
      <c r="E56" s="2"/>
      <c r="F56" s="2"/>
    </row>
    <row r="57" spans="5:6">
      <c r="E57" s="2"/>
      <c r="F57" s="2"/>
    </row>
  </sheetData>
  <mergeCells count="12">
    <mergeCell ref="B7:C7"/>
    <mergeCell ref="B16:C17"/>
    <mergeCell ref="B5:O5"/>
    <mergeCell ref="B1:O1"/>
    <mergeCell ref="B2:O2"/>
    <mergeCell ref="B3:O3"/>
    <mergeCell ref="E7:F7"/>
    <mergeCell ref="H7:I7"/>
    <mergeCell ref="K7:L7"/>
    <mergeCell ref="N7:O7"/>
    <mergeCell ref="E4:O4"/>
    <mergeCell ref="E6:H6"/>
  </mergeCells>
  <pageMargins left="0.39370078740157483" right="0.39370078740157483" top="0.39370078740157483" bottom="0.39370078740157483" header="0.31496062992125984" footer="0.11811023622047245"/>
  <pageSetup scale="32" fitToHeight="0" orientation="landscape" horizontalDpi="300" r:id="rId1"/>
  <headerFooter>
    <oddFooter>&amp;RFuente: Tesorería Municipal
Agosto 2015</oddFooter>
  </headerFooter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Destino del FISM 2014</vt:lpstr>
      <vt:lpstr>'Destino del FISM 2014'!Área_de_impresión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USUARIO</cp:lastModifiedBy>
  <cp:lastPrinted>2015-08-07T16:53:23Z</cp:lastPrinted>
  <dcterms:created xsi:type="dcterms:W3CDTF">2015-07-22T23:37:08Z</dcterms:created>
  <dcterms:modified xsi:type="dcterms:W3CDTF">2015-08-07T16:54:09Z</dcterms:modified>
</cp:coreProperties>
</file>